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R\Locally Funded Employees\Time Sheets &amp; Recap Sheets\RECAP Sheets\"/>
    </mc:Choice>
  </mc:AlternateContent>
  <xr:revisionPtr revIDLastSave="0" documentId="13_ncr:1_{EC1FBE66-F57F-4B58-A405-DBAB59117528}" xr6:coauthVersionLast="47" xr6:coauthVersionMax="47" xr10:uidLastSave="{00000000-0000-0000-0000-000000000000}"/>
  <bookViews>
    <workbookView xWindow="30" yWindow="600" windowWidth="38370" windowHeight="15600" xr2:uid="{00000000-000D-0000-FFFF-FFFF00000000}"/>
  </bookViews>
  <sheets>
    <sheet name="10-mo LFE Teach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F11" i="2" l="1"/>
  <c r="E15" i="2" l="1"/>
  <c r="F15" i="2" s="1"/>
  <c r="E12" i="2" l="1"/>
  <c r="F12" i="2" s="1"/>
  <c r="E13" i="2"/>
  <c r="F13" i="2" s="1"/>
  <c r="E14" i="2"/>
  <c r="F14" i="2" s="1"/>
  <c r="F16" i="2" l="1"/>
  <c r="F33" i="2" s="1"/>
  <c r="F19" i="2" l="1"/>
  <c r="F31" i="2"/>
  <c r="F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Waugh.JoAlyce</author>
    <author>Sandoval, Norma</author>
    <author>JoAlyce Waugh</author>
  </authors>
  <commentList>
    <comment ref="F20" authorId="0" shapeId="0" xr:uid="{EAD4EF18-3371-49BC-BDC4-8782C7E204F7}">
      <text>
        <r>
          <rPr>
            <b/>
            <sz val="9"/>
            <color indexed="81"/>
            <rFont val="Tahoma"/>
            <family val="2"/>
          </rPr>
          <t>Enter corresponding premium amount</t>
        </r>
      </text>
    </comment>
    <comment ref="E21" authorId="1" shapeId="0" xr:uid="{7F029B78-6B26-435F-B3E4-66883BEC3F5E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B24" authorId="2" shapeId="0" xr:uid="{3C0F9178-D8B1-4725-809D-C838A5001143}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E24" authorId="2" shapeId="0" xr:uid="{76A80284-FD51-48B5-9E9B-987404F3BB47}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F29" authorId="0" shapeId="0" xr:uid="{C5518EDF-81BD-47E0-A7F6-213A309BF883}">
      <text>
        <r>
          <rPr>
            <b/>
            <sz val="9"/>
            <color indexed="81"/>
            <rFont val="Tahoma"/>
            <family val="2"/>
          </rPr>
          <t>Enter employer basic life premium</t>
        </r>
      </text>
    </comment>
    <comment ref="F30" authorId="2" shapeId="0" xr:uid="{1A04431D-2EA0-457B-9171-617B45F24FEA}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  <comment ref="E31" authorId="0" shapeId="0" xr:uid="{E7BDEB20-EE7B-454F-8401-CAFF69407AFE}">
      <text>
        <r>
          <rPr>
            <b/>
            <sz val="9"/>
            <color indexed="81"/>
            <rFont val="Tahoma"/>
            <family val="2"/>
          </rPr>
          <t>For FT employee, enter 5.43%</t>
        </r>
      </text>
    </comment>
    <comment ref="B35" authorId="0" shapeId="0" xr:uid="{F12772ED-F770-4AA5-90CC-48498E6EE1D0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  <comment ref="B38" authorId="0" shapeId="0" xr:uid="{4612F957-61ED-4F89-8912-5300341BCD9A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sharedStrings.xml><?xml version="1.0" encoding="utf-8"?>
<sst xmlns="http://schemas.openxmlformats.org/spreadsheetml/2006/main" count="43" uniqueCount="34">
  <si>
    <t>Vacation</t>
  </si>
  <si>
    <t>TOTAL DUE:</t>
  </si>
  <si>
    <t>Hourly employees: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</si>
  <si>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</si>
  <si>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</si>
  <si>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</si>
  <si>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</si>
  <si>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t>Salaried employees:</t>
  </si>
  <si>
    <t>Overtime</t>
  </si>
  <si>
    <t>Regular hours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</si>
  <si>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</si>
  <si>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</si>
  <si>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</si>
  <si>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</si>
  <si>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</si>
  <si>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</si>
  <si>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</si>
  <si>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</si>
  <si>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 xml:space="preserve">    Less 7.65% of employee healthcare premium</t>
  </si>
  <si>
    <t>Print Name:</t>
  </si>
  <si>
    <t>Short-term Sick</t>
  </si>
  <si>
    <t>LFE RECAP Sheet: 10-month LFE Teacher</t>
  </si>
  <si>
    <t>PT = Part-time; FT = Full-time (38+ hours/week)</t>
  </si>
  <si>
    <t>Workers Comp: PT = $21; FT = $42</t>
  </si>
  <si>
    <r>
      <rPr>
        <b/>
        <sz val="12"/>
        <rFont val="Calibri"/>
        <family val="2"/>
        <scheme val="minor"/>
      </rPr>
      <t>Section 2.</t>
    </r>
    <r>
      <rPr>
        <b/>
        <sz val="11"/>
        <rFont val="Calibri"/>
        <family val="2"/>
        <scheme val="minor"/>
      </rPr>
      <t xml:space="preserve"> PT, Healthcare Eligible = 30 or more hours/week. Complete sections 1 &amp; 2.</t>
    </r>
  </si>
  <si>
    <t>Employer healthcare premium</t>
  </si>
  <si>
    <t>Basic Life = $14.15</t>
  </si>
  <si>
    <t>Long-term Disability: Rate is specific to employee</t>
  </si>
  <si>
    <r>
      <rPr>
        <b/>
        <sz val="12"/>
        <rFont val="Calibri"/>
        <family val="2"/>
        <scheme val="minor"/>
      </rPr>
      <t>Section 3.</t>
    </r>
    <r>
      <rPr>
        <b/>
        <sz val="11"/>
        <rFont val="Calibri"/>
        <family val="2"/>
        <scheme val="minor"/>
      </rPr>
      <t xml:space="preserve"> FT = 38 or more hours/week. Complete sections 1, 2, &amp; 3.</t>
    </r>
  </si>
  <si>
    <t>Total Wages</t>
  </si>
  <si>
    <t>Retirement Basic: 5.43% of total wages</t>
  </si>
  <si>
    <t>Retirement Match: PT = Up to 3%; FT = Up to 3.26%</t>
  </si>
  <si>
    <r>
      <rPr>
        <b/>
        <sz val="12"/>
        <rFont val="Calibri"/>
        <family val="2"/>
        <scheme val="minor"/>
      </rPr>
      <t>Section 1.</t>
    </r>
    <r>
      <rPr>
        <b/>
        <sz val="11"/>
        <rFont val="Calibri"/>
        <family val="2"/>
        <scheme val="minor"/>
      </rPr>
      <t xml:space="preserve"> Complete this section for ALL employees.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</si>
  <si>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wages)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</si>
</sst>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/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/>
    <xf numFmtId="0" fontId="9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164" fontId="9" fillId="0" borderId="4" xfId="0" applyNumberFormat="1" applyFont="1" applyBorder="1"/>
    <xf numFmtId="164" fontId="9" fillId="0" borderId="0" xfId="0" applyNumberFormat="1" applyFont="1" applyBorder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  <protection locked="0"/>
    </xf>
    <xf numFmtId="4" fontId="7" fillId="0" borderId="3" xfId="2" applyNumberFormat="1" applyFont="1" applyFill="1" applyBorder="1" applyProtection="1">
      <protection locked="0"/>
    </xf>
    <xf numFmtId="4" fontId="7" fillId="0" borderId="11" xfId="2" applyNumberFormat="1" applyFont="1" applyFill="1" applyBorder="1" applyProtection="1">
      <protection locked="0"/>
    </xf>
    <xf numFmtId="4" fontId="7" fillId="0" borderId="6" xfId="0" applyNumberFormat="1" applyFont="1" applyBorder="1"/>
    <xf numFmtId="4" fontId="7" fillId="0" borderId="1" xfId="0" applyNumberFormat="1" applyFont="1" applyBorder="1"/>
    <xf numFmtId="4" fontId="7" fillId="0" borderId="2" xfId="2" applyNumberFormat="1" applyFont="1" applyFill="1" applyBorder="1" applyProtection="1">
      <protection locked="0"/>
    </xf>
    <xf numFmtId="4" fontId="7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4" fontId="7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9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  <xf numFmtId="10" fontId="7" fillId="0" borderId="0" xfId="0" applyNumberFormat="1" applyFont="1"/>
    <xf numFmtId="0" fontId="6" fillId="0" borderId="0" xfId="0" applyFont="1"/>
    <xf numFmtId="0" fontId="15" fillId="0" borderId="0" xfId="0" applyFont="1" applyAlignment="1">
      <alignment horizontal="right"/>
    </xf>
    <xf numFmtId="164" fontId="9" fillId="0" borderId="0" xfId="0" applyNumberFormat="1" applyFont="1"/>
    <xf numFmtId="4" fontId="7" fillId="0" borderId="2" xfId="0" applyNumberFormat="1" applyFont="1" applyBorder="1" applyProtection="1">
      <protection locked="0"/>
    </xf>
    <xf numFmtId="164" fontId="7" fillId="0" borderId="8" xfId="1" applyNumberFormat="1" applyFont="1" applyBorder="1" applyProtection="1"/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0" fontId="7" fillId="0" borderId="0" xfId="0" applyFont="1" applyProtection="1"/>
    <xf numFmtId="49" fontId="5" fillId="0" borderId="13" xfId="0" applyNumberFormat="1" applyFont="1" applyBorder="1" applyAlignment="1" applyProtection="1">
      <alignment horizontal="left" vertical="center"/>
    </xf>
    <xf numFmtId="49" fontId="0" fillId="0" borderId="13" xfId="0" applyNumberFormat="1" applyBorder="1" applyAlignment="1" applyProtection="1">
      <alignment horizontal="left"/>
    </xf>
    <xf numFmtId="0" fontId="4" fillId="0" borderId="0" xfId="0" applyFont="1" applyProtection="1"/>
    <xf numFmtId="0" fontId="6" fillId="0" borderId="0" xfId="0" applyFont="1" applyProtection="1"/>
    <xf numFmtId="10" fontId="7" fillId="0" borderId="0" xfId="2" applyNumberFormat="1" applyFont="1" applyFill="1" applyBorder="1" applyProtection="1"/>
    <xf numFmtId="4" fontId="7" fillId="0" borderId="0" xfId="0" applyNumberFormat="1" applyFont="1" applyProtection="1"/>
    <xf numFmtId="4" fontId="7" fillId="0" borderId="0" xfId="0" applyNumberFormat="1" applyFont="1" applyBorder="1"/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Zeros="0" tabSelected="1" view="pageLayout" topLeftCell="A16" zoomScaleNormal="100" workbookViewId="0">
      <selection activeCell="B35" sqref="B35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9" t="s">
        <v>21</v>
      </c>
      <c r="B1" s="9"/>
    </row>
    <row r="2" spans="1:6" s="32" customFormat="1" ht="16.5" customHeight="1" x14ac:dyDescent="0.2">
      <c r="A2" s="34" t="s">
        <v>22</v>
      </c>
      <c r="B2" s="31"/>
    </row>
    <row r="4" spans="1:6" ht="15" x14ac:dyDescent="0.25">
      <c r="A4" s="2" t="s">
        <v>4</v>
      </c>
      <c r="B4" s="54"/>
      <c r="C4" s="54"/>
      <c r="D4" s="54"/>
      <c r="E4" s="55"/>
    </row>
    <row r="5" spans="1:6" ht="15" x14ac:dyDescent="0.25">
      <c r="A5" s="2" t="s">
        <v>5</v>
      </c>
      <c r="B5" s="54"/>
      <c r="C5" s="54"/>
      <c r="D5" s="54"/>
      <c r="E5" s="55"/>
    </row>
    <row r="6" spans="1:6" ht="15" x14ac:dyDescent="0.25">
      <c r="A6" s="2" t="s">
        <v>6</v>
      </c>
      <c r="B6" s="56"/>
      <c r="C6" s="56"/>
      <c r="D6" s="56"/>
      <c r="E6" s="57"/>
    </row>
    <row r="7" spans="1:6" ht="15" x14ac:dyDescent="0.25">
      <c r="A7" s="46"/>
      <c r="B7" s="47"/>
      <c r="C7" s="47"/>
      <c r="D7" s="47"/>
      <c r="E7" s="48"/>
      <c r="F7" s="49"/>
    </row>
    <row r="8" spans="1:6" ht="18" customHeight="1" thickBot="1" x14ac:dyDescent="0.3">
      <c r="A8" s="3" t="s">
        <v>7</v>
      </c>
      <c r="E8" s="6" t="s">
        <v>3</v>
      </c>
      <c r="F8" s="27"/>
    </row>
    <row r="9" spans="1:6" ht="12.75" customHeight="1" x14ac:dyDescent="0.25">
      <c r="A9" s="2"/>
      <c r="D9" s="6"/>
      <c r="E9" s="16"/>
      <c r="F9" s="7"/>
    </row>
    <row r="10" spans="1:6" ht="18" customHeight="1" x14ac:dyDescent="0.25">
      <c r="A10" s="3" t="s">
        <v>2</v>
      </c>
      <c r="D10" s="6"/>
      <c r="F10" s="7"/>
    </row>
    <row r="11" spans="1:6" ht="18" customHeight="1" thickBot="1" x14ac:dyDescent="0.3">
      <c r="A11" s="2" t="s">
        <v>9</v>
      </c>
      <c r="B11" s="10" t="s">
        <v>11</v>
      </c>
      <c r="C11" s="29"/>
      <c r="D11" s="4" t="s">
        <v>10</v>
      </c>
      <c r="E11" s="21"/>
      <c r="F11" s="24">
        <f>ROUND(C11*E11,2)</f>
        <v>0</v>
      </c>
    </row>
    <row r="12" spans="1:6" ht="18" customHeight="1" thickBot="1" x14ac:dyDescent="0.3">
      <c r="A12" s="2" t="s">
        <v>8</v>
      </c>
      <c r="B12" s="10" t="s">
        <v>11</v>
      </c>
      <c r="C12" s="30"/>
      <c r="D12" s="4" t="s">
        <v>10</v>
      </c>
      <c r="E12" s="20">
        <f>E11*1.5</f>
        <v>0</v>
      </c>
      <c r="F12" s="24">
        <f>ROUND(C12*E12,2)</f>
        <v>0</v>
      </c>
    </row>
    <row r="13" spans="1:6" ht="17.25" customHeight="1" thickBot="1" x14ac:dyDescent="0.3">
      <c r="A13" s="2" t="s">
        <v>0</v>
      </c>
      <c r="B13" s="10" t="s">
        <v>11</v>
      </c>
      <c r="C13" s="30"/>
      <c r="D13" s="4" t="s">
        <v>10</v>
      </c>
      <c r="E13" s="18">
        <f>E11</f>
        <v>0</v>
      </c>
      <c r="F13" s="24">
        <f>ROUND(C13*E13,2)</f>
        <v>0</v>
      </c>
    </row>
    <row r="14" spans="1:6" ht="17.25" customHeight="1" thickBot="1" x14ac:dyDescent="0.3">
      <c r="A14" s="5" t="s">
        <v>20</v>
      </c>
      <c r="B14" s="10" t="s">
        <v>11</v>
      </c>
      <c r="C14" s="30"/>
      <c r="D14" s="4" t="s">
        <v>10</v>
      </c>
      <c r="E14" s="18">
        <f>E11</f>
        <v>0</v>
      </c>
      <c r="F14" s="24">
        <f>ROUND(C14*E14,2)</f>
        <v>0</v>
      </c>
    </row>
    <row r="15" spans="1:6" ht="17.25" customHeight="1" thickBot="1" x14ac:dyDescent="0.3">
      <c r="A15" s="5" t="s">
        <v>15</v>
      </c>
      <c r="B15" s="10" t="s">
        <v>11</v>
      </c>
      <c r="C15" s="30"/>
      <c r="D15" s="4" t="s">
        <v>10</v>
      </c>
      <c r="E15" s="18">
        <f>E11</f>
        <v>0</v>
      </c>
      <c r="F15" s="24">
        <f>ROUND(C15*E15,2)</f>
        <v>0</v>
      </c>
    </row>
    <row r="16" spans="1:6" ht="17.25" customHeight="1" x14ac:dyDescent="0.25">
      <c r="A16" s="8" t="s">
        <v>29</v>
      </c>
      <c r="B16" s="8"/>
      <c r="C16" s="28"/>
      <c r="F16" s="14">
        <f>SUM(F8:F15)</f>
        <v>0</v>
      </c>
    </row>
    <row r="17" spans="1:6" ht="12.75" customHeight="1" x14ac:dyDescent="0.25">
      <c r="A17" s="5"/>
      <c r="F17" s="15"/>
    </row>
    <row r="18" spans="1:6" ht="16.5" customHeight="1" x14ac:dyDescent="0.25">
      <c r="A18" s="35" t="s">
        <v>32</v>
      </c>
      <c r="B18" s="36"/>
      <c r="C18" s="36"/>
      <c r="D18" s="36"/>
      <c r="E18" s="36"/>
      <c r="F18" s="37"/>
    </row>
    <row r="19" spans="1:6" ht="16.5" customHeight="1" x14ac:dyDescent="0.25">
      <c r="A19" s="2" t="s">
        <v>33</v>
      </c>
      <c r="E19" s="38"/>
      <c r="F19" s="25">
        <f>ROUND(F16*0.0765,2)</f>
        <v>0</v>
      </c>
    </row>
    <row r="20" spans="1:6" ht="16.5" customHeight="1" thickBot="1" x14ac:dyDescent="0.3">
      <c r="A20" s="2" t="s">
        <v>23</v>
      </c>
      <c r="F20" s="26"/>
    </row>
    <row r="21" spans="1:6" ht="16.5" customHeight="1" thickBot="1" x14ac:dyDescent="0.3">
      <c r="A21" s="39" t="s">
        <v>31</v>
      </c>
      <c r="E21" s="19"/>
      <c r="F21" s="25">
        <f>ROUND(E21*F16,2)</f>
        <v>0</v>
      </c>
    </row>
    <row r="22" spans="1:6" ht="12.95" customHeight="1" x14ac:dyDescent="0.25">
      <c r="A22" s="50"/>
      <c r="B22" s="49"/>
      <c r="C22" s="49"/>
      <c r="D22" s="49"/>
      <c r="E22" s="51"/>
      <c r="F22" s="52"/>
    </row>
    <row r="23" spans="1:6" ht="17.25" customHeight="1" x14ac:dyDescent="0.25">
      <c r="A23" s="35" t="s">
        <v>24</v>
      </c>
      <c r="B23" s="36"/>
      <c r="C23" s="36"/>
      <c r="D23" s="36"/>
      <c r="E23" s="36"/>
      <c r="F23" s="37"/>
    </row>
    <row r="24" spans="1:6" ht="17.25" customHeight="1" thickBot="1" x14ac:dyDescent="0.3">
      <c r="A24" s="40" t="s">
        <v>16</v>
      </c>
      <c r="B24" s="22"/>
      <c r="D24" s="40" t="s">
        <v>17</v>
      </c>
      <c r="E24" s="22"/>
      <c r="F24" s="41"/>
    </row>
    <row r="25" spans="1:6" ht="17.25" customHeight="1" x14ac:dyDescent="0.25">
      <c r="A25" s="2" t="s">
        <v>25</v>
      </c>
      <c r="F25" s="25">
        <f>B24-E24</f>
        <v>0</v>
      </c>
    </row>
    <row r="26" spans="1:6" ht="17.25" customHeight="1" x14ac:dyDescent="0.25">
      <c r="A26" s="2" t="s">
        <v>18</v>
      </c>
      <c r="B26" s="2"/>
      <c r="C26" s="2"/>
      <c r="F26" s="25">
        <f>ROUND(-(0.0765*E24),2)</f>
        <v>0</v>
      </c>
    </row>
    <row r="27" spans="1:6" ht="12.95" customHeight="1" x14ac:dyDescent="0.25">
      <c r="A27" s="2"/>
      <c r="B27" s="2"/>
      <c r="C27" s="2"/>
      <c r="F27" s="53"/>
    </row>
    <row r="28" spans="1:6" ht="16.5" customHeight="1" x14ac:dyDescent="0.25">
      <c r="A28" s="35" t="s">
        <v>28</v>
      </c>
      <c r="B28" s="36"/>
      <c r="C28" s="36"/>
      <c r="D28" s="36"/>
      <c r="E28" s="36"/>
      <c r="F28" s="36"/>
    </row>
    <row r="29" spans="1:6" ht="17.25" customHeight="1" thickBot="1" x14ac:dyDescent="0.3">
      <c r="A29" s="2" t="s">
        <v>26</v>
      </c>
      <c r="F29" s="42"/>
    </row>
    <row r="30" spans="1:6" ht="17.25" customHeight="1" thickBot="1" x14ac:dyDescent="0.3">
      <c r="A30" s="2" t="s">
        <v>27</v>
      </c>
      <c r="F30" s="23"/>
    </row>
    <row r="31" spans="1:6" ht="16.5" customHeight="1" thickBot="1" x14ac:dyDescent="0.3">
      <c r="A31" s="2" t="s">
        <v>30</v>
      </c>
      <c r="E31" s="19"/>
      <c r="F31" s="25">
        <f>ROUND(E31*F16,2)</f>
        <v>0</v>
      </c>
    </row>
    <row r="32" spans="1:6" ht="12.95" customHeight="1" x14ac:dyDescent="0.2"/>
    <row r="33" spans="1:6" ht="16.5" customHeight="1" thickBot="1" x14ac:dyDescent="0.3">
      <c r="E33" s="3" t="s">
        <v>1</v>
      </c>
      <c r="F33" s="43" t="str">
        <f>IF(F16=0,"",F16+F19+F20+F21+F25+F26+F29+F30+F31)</f>
        <v/>
      </c>
    </row>
    <row r="34" spans="1:6" ht="21" customHeight="1" thickTop="1" x14ac:dyDescent="0.2"/>
    <row r="35" spans="1:6" ht="20.85" customHeight="1" x14ac:dyDescent="0.25">
      <c r="A35" s="11" t="s">
        <v>13</v>
      </c>
      <c r="B35" s="44"/>
      <c r="C35" s="12"/>
      <c r="D35" s="12"/>
      <c r="E35" s="12"/>
    </row>
    <row r="36" spans="1:6" ht="20.85" customHeight="1" x14ac:dyDescent="0.25">
      <c r="A36" s="11" t="s">
        <v>12</v>
      </c>
      <c r="B36" s="17"/>
      <c r="C36" s="13"/>
      <c r="D36" s="11"/>
    </row>
    <row r="37" spans="1:6" ht="20.85" customHeight="1" x14ac:dyDescent="0.2">
      <c r="A37" s="45"/>
    </row>
    <row r="38" spans="1:6" ht="20.85" customHeight="1" x14ac:dyDescent="0.25">
      <c r="A38" s="11" t="s">
        <v>14</v>
      </c>
      <c r="B38" s="44"/>
      <c r="C38" s="12"/>
      <c r="D38" s="12"/>
      <c r="E38" s="12"/>
    </row>
    <row r="39" spans="1:6" ht="20.85" customHeight="1" x14ac:dyDescent="0.25">
      <c r="A39" s="11" t="s">
        <v>19</v>
      </c>
      <c r="B39" s="17"/>
      <c r="C39" s="13"/>
      <c r="D39" s="13"/>
      <c r="E39" s="13"/>
    </row>
    <row r="40" spans="1:6" ht="20.85" customHeight="1" x14ac:dyDescent="0.25">
      <c r="A40" s="11" t="s">
        <v>12</v>
      </c>
      <c r="B40" s="17"/>
      <c r="C40" s="13"/>
      <c r="F40" s="33"/>
    </row>
  </sheetData>
  <sheetProtection algorithmName="SHA-512" hashValue="86gWBtFbxB5mLzNEudRg7rtd+kJBs1+pX2J3OXEmUI411t3Q0LOQwfu81mNnptKphW+beJqQ2/sMgSWS9poEog==" saltValue="EXRJeSa8lpA5pVYxM8clsw==" spinCount="100000" sheet="1" selectLockedCells="1"/>
  <mergeCells count="3">
    <mergeCell ref="B5:E5"/>
    <mergeCell ref="B6:E6"/>
    <mergeCell ref="B4:E4"/>
  </mergeCells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10-mo LFE Teacher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Waugh.JoAlyce</cp:lastModifiedBy>
  <cp:lastPrinted>2022-02-28T17:44:15Z</cp:lastPrinted>
  <dcterms:created xsi:type="dcterms:W3CDTF">2011-08-24T13:06:50Z</dcterms:created>
  <dcterms:modified xsi:type="dcterms:W3CDTF">2022-12-22T14:35:07Z</dcterms:modified>
</cp:coreProperties>
</file>